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8_общая структура\Бизнес-планирование\Факт\Сайт\1 полугодие\Отправлено на сайт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0" i="1"/>
  <c r="T9" i="1"/>
  <c r="T8" i="1"/>
  <c r="T7" i="1"/>
  <c r="T6" i="1"/>
  <c r="S12" i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<sst xmlns="http://schemas.openxmlformats.org/spreadsheetml/2006/main" count="29" uniqueCount="29">
  <si>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</si>
  <si>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</si>
  <si>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</si>
  <si>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</si>
  <si>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</si>
  <si>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</si>
  <si>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</si>
  <si>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</si>
  <si>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</si>
  <si>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</si>
  <si>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</si>
  <si>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</si>
  <si>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</si>
  <si>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</si>
  <si>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</si>
  <si>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</si>
  <si>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</si>
  <si>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</si>
  <si>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</si>
  <si>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</si>
  <si>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</si>
  <si>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</si>
  <si>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</si>
  <si>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</si>
  <si>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</si>
  <si>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</si>
  <si>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3 квартал 2018 года прогноз</t>
  </si>
  <si>
    <t>2 квартал 2018 года факт</t>
  </si>
  <si>
    <t>Прогноз финансовых результатов на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</si>
</sst>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L18">
            <v>-7183442.4299999997</v>
          </cell>
          <cell r="U18">
            <v>-7966971.745000001</v>
          </cell>
          <cell r="V18">
            <v>-6730555.3270000005</v>
          </cell>
        </row>
        <row r="24">
          <cell r="L24">
            <v>1326441.9787154456</v>
          </cell>
          <cell r="U24">
            <v>1563970.5655597094</v>
          </cell>
          <cell r="V24">
            <v>1524757.5567948103</v>
          </cell>
        </row>
        <row r="30">
          <cell r="L30">
            <v>-6347.3860000000004</v>
          </cell>
          <cell r="U30">
            <v>-5403.9303500000005</v>
          </cell>
          <cell r="V30">
            <v>-5527.0831700000008</v>
          </cell>
        </row>
        <row r="31">
          <cell r="L31">
            <v>-164705.58900000001</v>
          </cell>
          <cell r="U31">
            <v>-158204.16500000001</v>
          </cell>
          <cell r="V31">
            <v>-161064.71300000005</v>
          </cell>
        </row>
        <row r="33">
          <cell r="L33">
            <v>8945.0000099999997</v>
          </cell>
          <cell r="U33">
            <v>7857.2556299999997</v>
          </cell>
          <cell r="V33">
            <v>9364.98488</v>
          </cell>
        </row>
        <row r="34">
          <cell r="L34">
            <v>-566848.67099999997</v>
          </cell>
          <cell r="U34">
            <v>-657548.14088000008</v>
          </cell>
          <cell r="V34">
            <v>-623870.59635999997</v>
          </cell>
        </row>
        <row r="35">
          <cell r="L35">
            <v>0</v>
          </cell>
          <cell r="V35">
            <v>1013.66061</v>
          </cell>
        </row>
        <row r="36">
          <cell r="L36">
            <v>459411.68325</v>
          </cell>
          <cell r="U36">
            <v>335676.26773999992</v>
          </cell>
          <cell r="V36">
            <v>1674867.9657200002</v>
          </cell>
        </row>
        <row r="38">
          <cell r="L38">
            <v>-428282.55220000003</v>
          </cell>
          <cell r="U38">
            <v>-516428.08888000005</v>
          </cell>
          <cell r="V38">
            <v>-1723626.4789499999</v>
          </cell>
        </row>
        <row r="45">
          <cell r="L45">
            <v>-122783.80741052501</v>
          </cell>
          <cell r="U45">
            <v>-128240.09293</v>
          </cell>
          <cell r="V45">
            <v>-173572.54401999997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AD15" sqref="AD15"/>
    </sheetView>
  </sheetViews>
  <sheetFormatPr defaultRowHeight="15.75" customHeight="1" x14ac:dyDescent="0.25"/>
  <cols>
    <col min="1" max="1" width="0" hidden="1" customWidth="1"/>
    <col min="2" max="2" width="44.140625" customWidth="1"/>
    <col min="3" max="11" width="16.7109375" hidden="1" customWidth="1"/>
    <col min="12" max="20" width="16.7109375" customWidth="1"/>
  </cols>
  <sheetData>
    <row r="2" spans="2:20" ht="15.75" customHeight="1" x14ac:dyDescent="0.3">
      <c r="B2" s="1" t="s">
        <v>28</v>
      </c>
    </row>
    <row r="3" spans="2:20" ht="15.75" customHeight="1" x14ac:dyDescent="0.25">
      <c r="P3" s="6"/>
      <c r="Q3" s="6"/>
      <c r="R3" s="6"/>
      <c r="S3" s="6"/>
      <c r="T3" s="6"/>
    </row>
    <row r="4" spans="2:20" ht="15.75" customHeight="1" x14ac:dyDescent="0.25">
      <c r="T4" t="s">
        <v>11</v>
      </c>
    </row>
    <row r="5" spans="2:20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27</v>
      </c>
      <c r="T5" s="3" t="s">
        <v>26</v>
      </c>
    </row>
    <row r="6" spans="2:20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'[4]8.ОФР'!$L$12</f>
        <v>8509884.4087154455</v>
      </c>
    </row>
    <row r="7" spans="2:20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'[4]8.ОФР'!$L$18*-1</f>
        <v>7183442.4299999997</v>
      </c>
    </row>
    <row r="8" spans="2:20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'[4]8.ОФР'!$L$24</f>
        <v>1326441.9787154456</v>
      </c>
    </row>
    <row r="9" spans="2:20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'[4]8.ОФР'!$L$30*-1+'[4]8.ОФР'!$L$31*-1</f>
        <v>171052.97500000001</v>
      </c>
    </row>
    <row r="10" spans="2:20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'[4]8.ОФР'!$L$33+'[4]8.ОФР'!$L$34+'[4]8.ОФР'!$L$36+'[4]8.ОФР'!$L$38+'[4]8.ОФР'!$L$35</f>
        <v>-526774.53994000005</v>
      </c>
    </row>
    <row r="11" spans="2:20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>R8-R9+R10</f>
        <v>569919.76381970919</v>
      </c>
      <c r="S11" s="5">
        <f>S8-S9+S10</f>
        <v>695915.29652481072</v>
      </c>
      <c r="T11" s="5">
        <f>T8-T9+T10</f>
        <v>628614.46377544547</v>
      </c>
    </row>
    <row r="12" spans="2:20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'[4]8.ОФР'!$L$45*-1</f>
        <v>122783.80741052501</v>
      </c>
    </row>
    <row r="13" spans="2:20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2">(N11-N12)</f>
        <v>22722.589169354003</v>
      </c>
      <c r="O13" s="5">
        <f t="shared" si="2"/>
        <v>3597.8935998957604</v>
      </c>
      <c r="P13" s="5">
        <f t="shared" ref="P13:Q13" si="3">(P11-P12)</f>
        <v>1482315.8072363201</v>
      </c>
      <c r="Q13" s="5">
        <f t="shared" si="3"/>
        <v>-997197.91379164858</v>
      </c>
      <c r="R13" s="5">
        <f>(R11-R12)</f>
        <v>441679.6708897092</v>
      </c>
      <c r="S13" s="5">
        <f>(S11-S12)</f>
        <v>522342.75250481075</v>
      </c>
      <c r="T13" s="5">
        <f>(T11-T12)</f>
        <v>505830.65636492043</v>
      </c>
    </row>
  </sheetData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2018-08-13T06:59:02Z</dcterms:modified>
</cp:coreProperties>
</file>